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F39" i="4" l="1"/>
  <c r="H38" i="4"/>
  <c r="E38" i="4"/>
  <c r="E37" i="4" s="1"/>
  <c r="H37" i="4"/>
  <c r="G37" i="4"/>
  <c r="G39" i="4" s="1"/>
  <c r="F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31" i="4"/>
  <c r="E16" i="4"/>
  <c r="H16" i="4"/>
  <c r="E21" i="4"/>
  <c r="H21" i="4"/>
  <c r="H39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<sst xmlns="http://schemas.openxmlformats.org/spreadsheetml/2006/main" count="105" uniqueCount="57">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</sst>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0" applyFont="1"/>
    <xf numFmtId="0" fontId="7" fillId="0" borderId="0" xfId="9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49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350</v>
      </c>
      <c r="E9" s="22">
        <f t="shared" si="0"/>
        <v>350</v>
      </c>
      <c r="F9" s="22">
        <v>465.57</v>
      </c>
      <c r="G9" s="22">
        <v>465.57</v>
      </c>
      <c r="H9" s="22">
        <f t="shared" si="1"/>
        <v>465.57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2476806.19</v>
      </c>
      <c r="D11" s="22">
        <v>1250758.97</v>
      </c>
      <c r="E11" s="22">
        <f t="shared" si="2"/>
        <v>3727565.16</v>
      </c>
      <c r="F11" s="22">
        <v>3681328.63</v>
      </c>
      <c r="G11" s="22">
        <v>3681328.63</v>
      </c>
      <c r="H11" s="22">
        <f t="shared" si="3"/>
        <v>1204522.44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0.28000000000000003</v>
      </c>
      <c r="E13" s="22">
        <f t="shared" si="2"/>
        <v>14540013</v>
      </c>
      <c r="F13" s="22">
        <v>14540013</v>
      </c>
      <c r="G13" s="22">
        <v>14540013</v>
      </c>
      <c r="H13" s="22">
        <f t="shared" si="3"/>
        <v>0.27999999932944775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852664.34</v>
      </c>
      <c r="E14" s="22">
        <f t="shared" ref="E14" si="4">C14+D14</f>
        <v>852664.34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17016818.91</v>
      </c>
      <c r="D16" s="23">
        <f t="shared" ref="D16:H16" si="6">SUM(D5:D14)</f>
        <v>2103773.59</v>
      </c>
      <c r="E16" s="23">
        <f t="shared" si="6"/>
        <v>19120592.5</v>
      </c>
      <c r="F16" s="23">
        <f t="shared" si="6"/>
        <v>18221807.199999999</v>
      </c>
      <c r="G16" s="11">
        <f t="shared" si="6"/>
        <v>18221807.199999999</v>
      </c>
      <c r="H16" s="12">
        <f t="shared" si="6"/>
        <v>1204988.2899999993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17016818.91</v>
      </c>
      <c r="D31" s="26">
        <f t="shared" si="14"/>
        <v>1251109.25</v>
      </c>
      <c r="E31" s="26">
        <f t="shared" si="14"/>
        <v>18267928.16</v>
      </c>
      <c r="F31" s="26">
        <f t="shared" si="14"/>
        <v>18221807.199999999</v>
      </c>
      <c r="G31" s="26">
        <f t="shared" si="14"/>
        <v>18221807.199999999</v>
      </c>
      <c r="H31" s="26">
        <f t="shared" si="14"/>
        <v>1204988.2899999993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350</v>
      </c>
      <c r="E33" s="25">
        <f>C33+D33</f>
        <v>350</v>
      </c>
      <c r="F33" s="25">
        <v>465.57</v>
      </c>
      <c r="G33" s="25">
        <v>465.57</v>
      </c>
      <c r="H33" s="25">
        <f t="shared" ref="H33:H34" si="15">G33-C33</f>
        <v>465.57</v>
      </c>
      <c r="I33" s="45" t="s">
        <v>40</v>
      </c>
    </row>
    <row r="34" spans="1:9" x14ac:dyDescent="0.2">
      <c r="A34" s="16"/>
      <c r="B34" s="17" t="s">
        <v>32</v>
      </c>
      <c r="C34" s="25">
        <v>2476806.19</v>
      </c>
      <c r="D34" s="25">
        <v>1250758.97</v>
      </c>
      <c r="E34" s="25">
        <f>C34+D34</f>
        <v>3727565.16</v>
      </c>
      <c r="F34" s="25">
        <v>3681328.63</v>
      </c>
      <c r="G34" s="25">
        <v>3681328.63</v>
      </c>
      <c r="H34" s="25">
        <f t="shared" si="15"/>
        <v>1204522.44</v>
      </c>
      <c r="I34" s="45" t="s">
        <v>42</v>
      </c>
    </row>
    <row r="35" spans="1:9" ht="22.5" x14ac:dyDescent="0.2">
      <c r="A35" s="16"/>
      <c r="B35" s="17" t="s">
        <v>26</v>
      </c>
      <c r="C35" s="25">
        <v>14540012.720000001</v>
      </c>
      <c r="D35" s="25">
        <v>0.28000000000000003</v>
      </c>
      <c r="E35" s="25">
        <f>C35+D35</f>
        <v>14540013</v>
      </c>
      <c r="F35" s="25">
        <v>14540013</v>
      </c>
      <c r="G35" s="25">
        <v>14540013</v>
      </c>
      <c r="H35" s="25">
        <f t="shared" ref="H35" si="16">G35-C35</f>
        <v>0.27999999932944775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852664.34</v>
      </c>
      <c r="E37" s="26">
        <f t="shared" si="17"/>
        <v>852664.34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852664.34</v>
      </c>
      <c r="E38" s="25">
        <f>C38+D38</f>
        <v>852664.34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17016818.91</v>
      </c>
      <c r="D39" s="23">
        <f t="shared" ref="D39:H39" si="18">SUM(D37+D31+D21)</f>
        <v>2103773.59</v>
      </c>
      <c r="E39" s="23">
        <f t="shared" si="18"/>
        <v>19120592.5</v>
      </c>
      <c r="F39" s="23">
        <f t="shared" si="18"/>
        <v>18221807.199999999</v>
      </c>
      <c r="G39" s="23">
        <f t="shared" si="18"/>
        <v>18221807.199999999</v>
      </c>
      <c r="H39" s="12">
        <f t="shared" si="18"/>
        <v>1204988.2899999993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6" spans="1:9" x14ac:dyDescent="0.2">
      <c r="B46" s="46" t="s">
        <v>50</v>
      </c>
      <c r="C46" s="47"/>
      <c r="D46" s="48"/>
    </row>
    <row r="47" spans="1:9" x14ac:dyDescent="0.2">
      <c r="B47" s="47"/>
      <c r="C47" s="47"/>
      <c r="D47" s="48"/>
    </row>
    <row r="48" spans="1:9" x14ac:dyDescent="0.2">
      <c r="B48" s="47"/>
      <c r="C48" s="47"/>
      <c r="D48" s="48"/>
    </row>
    <row r="49" spans="2:7" x14ac:dyDescent="0.2">
      <c r="B49" s="47" t="s">
        <v>51</v>
      </c>
      <c r="C49" s="51"/>
      <c r="D49" s="51"/>
      <c r="F49" s="51" t="s">
        <v>52</v>
      </c>
      <c r="G49" s="51"/>
    </row>
    <row r="50" spans="2:7" x14ac:dyDescent="0.2">
      <c r="B50" s="49" t="s">
        <v>53</v>
      </c>
      <c r="C50" s="48"/>
      <c r="D50" s="50"/>
      <c r="F50" s="48" t="s">
        <v>54</v>
      </c>
      <c r="G50" s="50"/>
    </row>
    <row r="51" spans="2:7" x14ac:dyDescent="0.2">
      <c r="B51" s="47" t="s">
        <v>55</v>
      </c>
      <c r="C51" s="48"/>
      <c r="D51" s="50"/>
      <c r="F51" s="48" t="s">
        <v>56</v>
      </c>
      <c r="G51" s="50"/>
    </row>
  </sheetData>
  <sheetProtection formatCells="0" formatColumns="0" formatRows="0" insertRows="0" autoFilter="0"/>
  <mergeCells count="11">
    <mergeCell ref="C49:D49"/>
    <mergeCell ref="F49:G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9055118110236221" right="0.70866141732283472" top="0.19685039370078741" bottom="0.15748031496062992" header="0.31496062992125984" footer="0.31496062992125984"/>
  <pageSetup paperSize="9" scale="75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2022-01-28T21:00:57Z</cp:lastPrinted>
  <dcterms:created xsi:type="dcterms:W3CDTF">2012-12-11T20:48:19Z</dcterms:created>
  <dcterms:modified xsi:type="dcterms:W3CDTF">2022-05-17T16:59:29Z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